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95" windowHeight="7680"/>
  </bookViews>
  <sheets>
    <sheet name="RR cost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G25" i="1"/>
  <c r="G22" i="1"/>
  <c r="G19" i="1"/>
  <c r="E27" i="1"/>
  <c r="E26" i="1"/>
  <c r="D26" i="1"/>
  <c r="D25" i="1"/>
  <c r="E25" i="1" s="1"/>
  <c r="E24" i="1"/>
  <c r="E23" i="1"/>
  <c r="D23" i="1"/>
  <c r="D22" i="1"/>
  <c r="E22" i="1" s="1"/>
  <c r="E21" i="1"/>
  <c r="D20" i="1"/>
  <c r="E20" i="1" s="1"/>
  <c r="D19" i="1"/>
  <c r="E19" i="1" s="1"/>
  <c r="E6" i="1" l="1"/>
  <c r="E7" i="1"/>
  <c r="E8" i="1"/>
  <c r="E9" i="1"/>
  <c r="E12" i="1"/>
  <c r="E15" i="1"/>
  <c r="E18" i="1"/>
  <c r="D17" i="1"/>
  <c r="E17" i="1" s="1"/>
  <c r="D16" i="1"/>
  <c r="E16" i="1" s="1"/>
  <c r="D14" i="1"/>
  <c r="E14" i="1" s="1"/>
  <c r="D13" i="1"/>
  <c r="E13" i="1" s="1"/>
  <c r="D11" i="1"/>
  <c r="E11" i="1" s="1"/>
  <c r="D10" i="1"/>
  <c r="E10" i="1" s="1"/>
  <c r="D2" i="1"/>
  <c r="E2" i="1" s="1"/>
  <c r="D3" i="1"/>
  <c r="E3" i="1" s="1"/>
  <c r="D4" i="1"/>
  <c r="E4" i="1" s="1"/>
  <c r="D5" i="1"/>
  <c r="E5" i="1" s="1"/>
  <c r="G2" i="1"/>
  <c r="G7" i="1" s="1"/>
  <c r="G10" i="1" s="1"/>
  <c r="G13" i="1" s="1"/>
  <c r="G16" i="1" s="1"/>
</calcChain>
</file>

<file path=xl/sharedStrings.xml><?xml version="1.0" encoding="utf-8"?>
<sst xmlns="http://schemas.openxmlformats.org/spreadsheetml/2006/main" count="41" uniqueCount="14">
  <si>
    <t>Year</t>
  </si>
  <si>
    <t>Monthly PV file</t>
  </si>
  <si>
    <t>Quarterly UKRR file</t>
  </si>
  <si>
    <t>Travel and overheads</t>
  </si>
  <si>
    <t>Units</t>
  </si>
  <si>
    <t>Cost per unit</t>
  </si>
  <si>
    <t>Cost</t>
  </si>
  <si>
    <t>George, setting up extra site (days)</t>
  </si>
  <si>
    <t>Statisticians, extra communication with CTU (days)</t>
  </si>
  <si>
    <t>Daily rate for senior statistician</t>
  </si>
  <si>
    <t>TOTAL</t>
  </si>
  <si>
    <t>Inflation @ 3%</t>
  </si>
  <si>
    <t>Quarterly PV file</t>
  </si>
  <si>
    <t>NOTE: excludes FJC time…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</si>
</sst>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32" sqref="B32"/>
    </sheetView>
  </sheetViews>
  <sheetFormatPr defaultRowHeight="12.75" x14ac:dyDescent="0.2"/>
  <cols>
    <col min="2" max="2" width="45.42578125" customWidth="1"/>
    <col min="4" max="4" width="13.5703125" customWidth="1"/>
    <col min="5" max="6" width="12.28515625" customWidth="1"/>
  </cols>
  <sheetData>
    <row r="1" spans="1:8" x14ac:dyDescent="0.2">
      <c r="A1" s="3" t="s">
        <v>0</v>
      </c>
      <c r="B1" s="3"/>
      <c r="C1" s="3" t="s">
        <v>4</v>
      </c>
      <c r="D1" s="3" t="s">
        <v>5</v>
      </c>
      <c r="E1" s="3" t="s">
        <v>6</v>
      </c>
      <c r="F1" s="8"/>
    </row>
    <row r="2" spans="1:8" x14ac:dyDescent="0.2">
      <c r="A2" s="2">
        <v>1</v>
      </c>
      <c r="B2" t="s">
        <v>7</v>
      </c>
      <c r="C2">
        <v>1</v>
      </c>
      <c r="D2" s="1">
        <f>262.4</f>
        <v>262.39999999999998</v>
      </c>
      <c r="E2" s="1">
        <f>D2*C2</f>
        <v>262.39999999999998</v>
      </c>
      <c r="F2" s="1"/>
      <c r="G2" s="1">
        <f>1312/5</f>
        <v>262.39999999999998</v>
      </c>
      <c r="H2" t="s">
        <v>9</v>
      </c>
    </row>
    <row r="3" spans="1:8" x14ac:dyDescent="0.2">
      <c r="A3" s="2"/>
      <c r="B3" t="s">
        <v>8</v>
      </c>
      <c r="C3">
        <v>5</v>
      </c>
      <c r="D3" s="1">
        <f t="shared" ref="D3:D5" si="0">262.4</f>
        <v>262.39999999999998</v>
      </c>
      <c r="E3" s="1">
        <f t="shared" ref="E3:E18" si="1">D3*C3</f>
        <v>1312</v>
      </c>
      <c r="F3" s="1"/>
      <c r="G3" s="1"/>
    </row>
    <row r="4" spans="1:8" x14ac:dyDescent="0.2">
      <c r="A4" s="2"/>
      <c r="B4" t="s">
        <v>1</v>
      </c>
      <c r="C4">
        <v>12</v>
      </c>
      <c r="D4" s="1">
        <f t="shared" si="0"/>
        <v>262.39999999999998</v>
      </c>
      <c r="E4" s="1">
        <f t="shared" si="1"/>
        <v>3148.7999999999997</v>
      </c>
      <c r="F4" s="1"/>
      <c r="G4" s="1"/>
    </row>
    <row r="5" spans="1:8" x14ac:dyDescent="0.2">
      <c r="A5" s="2"/>
      <c r="B5" t="s">
        <v>2</v>
      </c>
      <c r="C5">
        <v>4</v>
      </c>
      <c r="D5" s="1">
        <f t="shared" si="0"/>
        <v>262.39999999999998</v>
      </c>
      <c r="E5" s="1">
        <f t="shared" si="1"/>
        <v>1049.5999999999999</v>
      </c>
      <c r="F5" s="1"/>
      <c r="G5" s="1"/>
    </row>
    <row r="6" spans="1:8" x14ac:dyDescent="0.2">
      <c r="A6" s="2"/>
      <c r="B6" t="s">
        <v>3</v>
      </c>
      <c r="C6">
        <v>1</v>
      </c>
      <c r="D6" s="1">
        <v>1000</v>
      </c>
      <c r="E6" s="1">
        <f t="shared" si="1"/>
        <v>1000</v>
      </c>
      <c r="F6" s="1"/>
      <c r="G6" s="1"/>
      <c r="H6" t="s">
        <v>11</v>
      </c>
    </row>
    <row r="7" spans="1:8" x14ac:dyDescent="0.2">
      <c r="A7" s="4">
        <v>2</v>
      </c>
      <c r="B7" s="5" t="s">
        <v>1</v>
      </c>
      <c r="C7" s="5">
        <v>12</v>
      </c>
      <c r="D7" s="6">
        <v>270.27</v>
      </c>
      <c r="E7" s="6">
        <f t="shared" si="1"/>
        <v>3243.24</v>
      </c>
      <c r="F7" s="9"/>
      <c r="G7" s="1">
        <f>G2*1.03</f>
        <v>270.27199999999999</v>
      </c>
      <c r="H7" t="s">
        <v>9</v>
      </c>
    </row>
    <row r="8" spans="1:8" x14ac:dyDescent="0.2">
      <c r="A8" s="7"/>
      <c r="B8" s="8" t="s">
        <v>2</v>
      </c>
      <c r="C8" s="8">
        <v>4</v>
      </c>
      <c r="D8" s="9">
        <v>270.27</v>
      </c>
      <c r="E8" s="9">
        <f t="shared" si="1"/>
        <v>1081.08</v>
      </c>
      <c r="F8" s="9"/>
      <c r="G8" s="1"/>
    </row>
    <row r="9" spans="1:8" x14ac:dyDescent="0.2">
      <c r="A9" s="10"/>
      <c r="B9" s="11" t="s">
        <v>3</v>
      </c>
      <c r="C9" s="11">
        <v>1</v>
      </c>
      <c r="D9" s="12">
        <v>1000</v>
      </c>
      <c r="E9" s="12">
        <f t="shared" si="1"/>
        <v>1000</v>
      </c>
      <c r="F9" s="9"/>
      <c r="G9" s="1"/>
    </row>
    <row r="10" spans="1:8" x14ac:dyDescent="0.2">
      <c r="A10" s="2">
        <v>3</v>
      </c>
      <c r="B10" t="s">
        <v>1</v>
      </c>
      <c r="C10">
        <v>12</v>
      </c>
      <c r="D10" s="1">
        <f>278.38</f>
        <v>278.38</v>
      </c>
      <c r="E10" s="1">
        <f t="shared" si="1"/>
        <v>3340.56</v>
      </c>
      <c r="F10" s="1"/>
      <c r="G10" s="1">
        <f>G7*1.03</f>
        <v>278.38015999999999</v>
      </c>
      <c r="H10" t="s">
        <v>9</v>
      </c>
    </row>
    <row r="11" spans="1:8" x14ac:dyDescent="0.2">
      <c r="A11" s="2"/>
      <c r="B11" t="s">
        <v>2</v>
      </c>
      <c r="C11">
        <v>4</v>
      </c>
      <c r="D11" s="1">
        <f>278.38</f>
        <v>278.38</v>
      </c>
      <c r="E11" s="1">
        <f t="shared" si="1"/>
        <v>1113.52</v>
      </c>
      <c r="F11" s="1"/>
      <c r="G11" s="1"/>
    </row>
    <row r="12" spans="1:8" x14ac:dyDescent="0.2">
      <c r="A12" s="2"/>
      <c r="B12" t="s">
        <v>3</v>
      </c>
      <c r="C12">
        <v>0.5</v>
      </c>
      <c r="D12" s="1">
        <v>1000</v>
      </c>
      <c r="E12" s="1">
        <f t="shared" si="1"/>
        <v>500</v>
      </c>
      <c r="F12" s="1"/>
      <c r="G12" s="1"/>
    </row>
    <row r="13" spans="1:8" x14ac:dyDescent="0.2">
      <c r="A13" s="4">
        <v>4</v>
      </c>
      <c r="B13" s="5" t="s">
        <v>12</v>
      </c>
      <c r="C13" s="5">
        <v>4</v>
      </c>
      <c r="D13" s="6">
        <f>286.73</f>
        <v>286.73</v>
      </c>
      <c r="E13" s="6">
        <f t="shared" si="1"/>
        <v>1146.92</v>
      </c>
      <c r="F13" s="9"/>
      <c r="G13" s="1">
        <f>G10*1.03</f>
        <v>286.7315648</v>
      </c>
      <c r="H13" t="s">
        <v>9</v>
      </c>
    </row>
    <row r="14" spans="1:8" x14ac:dyDescent="0.2">
      <c r="A14" s="7"/>
      <c r="B14" s="8" t="s">
        <v>2</v>
      </c>
      <c r="C14" s="8">
        <v>4</v>
      </c>
      <c r="D14" s="9">
        <f>286.73</f>
        <v>286.73</v>
      </c>
      <c r="E14" s="9">
        <f t="shared" si="1"/>
        <v>1146.92</v>
      </c>
      <c r="F14" s="9"/>
      <c r="G14" s="1"/>
    </row>
    <row r="15" spans="1:8" x14ac:dyDescent="0.2">
      <c r="A15" s="10"/>
      <c r="B15" s="11" t="s">
        <v>3</v>
      </c>
      <c r="C15" s="11">
        <v>0.5</v>
      </c>
      <c r="D15" s="12">
        <v>1000</v>
      </c>
      <c r="E15" s="12">
        <f t="shared" si="1"/>
        <v>500</v>
      </c>
      <c r="F15" s="9"/>
      <c r="G15" s="1"/>
    </row>
    <row r="16" spans="1:8" x14ac:dyDescent="0.2">
      <c r="A16" s="2">
        <v>5</v>
      </c>
      <c r="B16" t="s">
        <v>12</v>
      </c>
      <c r="C16">
        <v>4</v>
      </c>
      <c r="D16" s="1">
        <f>295.33</f>
        <v>295.33</v>
      </c>
      <c r="E16" s="1">
        <f t="shared" si="1"/>
        <v>1181.32</v>
      </c>
      <c r="F16" s="1"/>
      <c r="G16" s="1">
        <f>G13*1.03</f>
        <v>295.33351174400002</v>
      </c>
      <c r="H16" t="s">
        <v>9</v>
      </c>
    </row>
    <row r="17" spans="1:8" x14ac:dyDescent="0.2">
      <c r="A17" s="2"/>
      <c r="B17" t="s">
        <v>2</v>
      </c>
      <c r="C17">
        <v>4</v>
      </c>
      <c r="D17" s="1">
        <f>295.33</f>
        <v>295.33</v>
      </c>
      <c r="E17" s="1">
        <f t="shared" si="1"/>
        <v>1181.32</v>
      </c>
      <c r="F17" s="1"/>
      <c r="G17" s="1"/>
    </row>
    <row r="18" spans="1:8" x14ac:dyDescent="0.2">
      <c r="A18" s="2"/>
      <c r="B18" t="s">
        <v>3</v>
      </c>
      <c r="C18">
        <v>0.5</v>
      </c>
      <c r="D18" s="1">
        <v>1000</v>
      </c>
      <c r="E18" s="1">
        <f t="shared" si="1"/>
        <v>500</v>
      </c>
      <c r="F18" s="1"/>
      <c r="G18" s="1"/>
    </row>
    <row r="19" spans="1:8" x14ac:dyDescent="0.2">
      <c r="A19" s="4">
        <v>6</v>
      </c>
      <c r="B19" s="5" t="s">
        <v>12</v>
      </c>
      <c r="C19" s="5">
        <v>4</v>
      </c>
      <c r="D19" s="6">
        <f>295.33</f>
        <v>295.33</v>
      </c>
      <c r="E19" s="6">
        <f t="shared" ref="E19:E24" si="2">D19*C19</f>
        <v>1181.32</v>
      </c>
      <c r="F19" s="9"/>
      <c r="G19">
        <f>G16*1.03</f>
        <v>304.19351709632002</v>
      </c>
      <c r="H19" t="s">
        <v>9</v>
      </c>
    </row>
    <row r="20" spans="1:8" x14ac:dyDescent="0.2">
      <c r="A20" s="7"/>
      <c r="B20" s="8" t="s">
        <v>2</v>
      </c>
      <c r="C20" s="8">
        <v>4</v>
      </c>
      <c r="D20" s="9">
        <f>295.33</f>
        <v>295.33</v>
      </c>
      <c r="E20" s="9">
        <f t="shared" si="2"/>
        <v>1181.32</v>
      </c>
    </row>
    <row r="21" spans="1:8" x14ac:dyDescent="0.2">
      <c r="A21" s="10"/>
      <c r="B21" s="11" t="s">
        <v>3</v>
      </c>
      <c r="C21" s="11">
        <v>0.5</v>
      </c>
      <c r="D21" s="12">
        <v>1000</v>
      </c>
      <c r="E21" s="12">
        <f t="shared" si="2"/>
        <v>500</v>
      </c>
    </row>
    <row r="22" spans="1:8" x14ac:dyDescent="0.2">
      <c r="A22" s="2">
        <v>7</v>
      </c>
      <c r="B22" t="s">
        <v>12</v>
      </c>
      <c r="C22">
        <v>4</v>
      </c>
      <c r="D22" s="1">
        <f>295.33</f>
        <v>295.33</v>
      </c>
      <c r="E22" s="1">
        <f t="shared" si="2"/>
        <v>1181.32</v>
      </c>
      <c r="G22">
        <f>G19*1.03</f>
        <v>313.31932260920962</v>
      </c>
      <c r="H22" t="s">
        <v>9</v>
      </c>
    </row>
    <row r="23" spans="1:8" x14ac:dyDescent="0.2">
      <c r="A23" s="2"/>
      <c r="B23" t="s">
        <v>2</v>
      </c>
      <c r="C23">
        <v>4</v>
      </c>
      <c r="D23" s="1">
        <f>295.33</f>
        <v>295.33</v>
      </c>
      <c r="E23" s="1">
        <f t="shared" si="2"/>
        <v>1181.32</v>
      </c>
    </row>
    <row r="24" spans="1:8" x14ac:dyDescent="0.2">
      <c r="A24" s="2"/>
      <c r="B24" t="s">
        <v>3</v>
      </c>
      <c r="C24">
        <v>0.5</v>
      </c>
      <c r="D24" s="1">
        <v>1000</v>
      </c>
      <c r="E24" s="1">
        <f t="shared" si="2"/>
        <v>500</v>
      </c>
    </row>
    <row r="25" spans="1:8" x14ac:dyDescent="0.2">
      <c r="A25" s="4">
        <v>8</v>
      </c>
      <c r="B25" s="5" t="s">
        <v>12</v>
      </c>
      <c r="C25" s="5">
        <v>4</v>
      </c>
      <c r="D25" s="6">
        <f>295.33</f>
        <v>295.33</v>
      </c>
      <c r="E25" s="6">
        <f t="shared" ref="E25:E27" si="3">D25*C25</f>
        <v>1181.32</v>
      </c>
      <c r="G25">
        <f>G22*1.03</f>
        <v>322.71890228748595</v>
      </c>
      <c r="H25" t="s">
        <v>9</v>
      </c>
    </row>
    <row r="26" spans="1:8" x14ac:dyDescent="0.2">
      <c r="A26" s="7"/>
      <c r="B26" s="8" t="s">
        <v>2</v>
      </c>
      <c r="C26" s="8">
        <v>4</v>
      </c>
      <c r="D26" s="9">
        <f>295.33</f>
        <v>295.33</v>
      </c>
      <c r="E26" s="9">
        <f t="shared" si="3"/>
        <v>1181.32</v>
      </c>
    </row>
    <row r="27" spans="1:8" x14ac:dyDescent="0.2">
      <c r="A27" s="10"/>
      <c r="B27" s="11" t="s">
        <v>3</v>
      </c>
      <c r="C27" s="11">
        <v>0.5</v>
      </c>
      <c r="D27" s="12">
        <v>1000</v>
      </c>
      <c r="E27" s="12">
        <f t="shared" si="3"/>
        <v>500</v>
      </c>
    </row>
    <row r="28" spans="1:8" ht="13.5" thickBot="1" x14ac:dyDescent="0.25">
      <c r="A28" s="13"/>
      <c r="B28" s="13"/>
      <c r="C28" s="13"/>
      <c r="D28" s="13" t="s">
        <v>10</v>
      </c>
      <c r="E28" s="14">
        <f>SUM(E2:E27)</f>
        <v>31295.599999999991</v>
      </c>
    </row>
    <row r="29" spans="1:8" ht="13.5" thickTop="1" x14ac:dyDescent="0.2"/>
    <row r="30" spans="1:8" x14ac:dyDescent="0.2">
      <c r="B3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 costs</vt:lpstr>
      <vt:lpstr>Sheet2</vt:lpstr>
      <vt:lpstr>Sheet3</vt:lpstr>
    </vt:vector>
  </TitlesOfParts>
  <Company>North Bristol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 Caskey</dc:creator>
  <cp:lastModifiedBy>Fergus Caskey</cp:lastModifiedBy>
  <dcterms:created xsi:type="dcterms:W3CDTF">2014-05-09T13:56:21Z</dcterms:created>
  <dcterms:modified xsi:type="dcterms:W3CDTF">2017-02-13T14:29:59Z</dcterms:modified>
</cp:coreProperties>
</file>